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dukes\teaching\Engineering_Physics\semester_1\phys_1425_2024\"/>
    </mc:Choice>
  </mc:AlternateContent>
  <xr:revisionPtr revIDLastSave="0" documentId="13_ncr:1_{7A3544E5-9A40-4C56-AB2F-D78D647BA59C}" xr6:coauthVersionLast="47" xr6:coauthVersionMax="47" xr10:uidLastSave="{00000000-0000-0000-0000-000000000000}"/>
  <bookViews>
    <workbookView xWindow="20730" yWindow="6060" windowWidth="22575" windowHeight="25020" tabRatio="500" xr2:uid="{00000000-000D-0000-FFFF-FFFF00000000}"/>
  </bookViews>
  <sheets>
    <sheet name="Schedule" sheetId="1" r:id="rId1"/>
  </sheets>
  <definedNames>
    <definedName name="_xlnm.Print_Area" localSheetId="0">Schedule!$B$1:$H$56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E14" i="1" l="1"/>
  <c r="A16" i="1"/>
  <c r="A17" i="1" s="1"/>
  <c r="A20" i="1" s="1"/>
  <c r="A21" i="1" s="1"/>
  <c r="A23" i="1" s="1"/>
  <c r="A24" i="1" s="1"/>
  <c r="A26" i="1" s="1"/>
  <c r="A27" i="1" s="1"/>
  <c r="A31" i="1" s="1"/>
  <c r="A32" i="1" s="1"/>
  <c r="A34" i="1"/>
  <c r="A35" i="1" s="1"/>
  <c r="A37" i="1" s="1"/>
  <c r="F34" i="1"/>
  <c r="A40" i="1"/>
  <c r="A42" i="1" s="1"/>
  <c r="A45" i="1" s="1"/>
  <c r="A47" i="1" s="1"/>
  <c r="A48" i="1" s="1"/>
  <c r="A50" i="1" s="1"/>
  <c r="E35" i="1" l="1"/>
  <c r="E36" i="1" s="1"/>
  <c r="E37" i="1" s="1"/>
  <c r="E15" i="1"/>
  <c r="F35" i="1" l="1"/>
  <c r="F15" i="1"/>
  <c r="E16" i="1"/>
  <c r="F36" i="1" l="1"/>
  <c r="F16" i="1"/>
  <c r="E17" i="1"/>
  <c r="E38" i="1" l="1"/>
  <c r="E39" i="1" s="1"/>
  <c r="E40" i="1" s="1"/>
  <c r="F37" i="1"/>
  <c r="F17" i="1"/>
  <c r="E18" i="1"/>
  <c r="F38" i="1" l="1"/>
  <c r="F18" i="1"/>
  <c r="E19" i="1"/>
  <c r="F39" i="1" l="1"/>
  <c r="F19" i="1"/>
  <c r="E20" i="1"/>
  <c r="F40" i="1" l="1"/>
  <c r="E41" i="1"/>
  <c r="E42" i="1" s="1"/>
  <c r="E43" i="1" s="1"/>
  <c r="F20" i="1"/>
  <c r="E21" i="1"/>
  <c r="F41" i="1" l="1"/>
  <c r="E22" i="1"/>
  <c r="F21" i="1"/>
  <c r="F42" i="1" l="1"/>
  <c r="F22" i="1"/>
  <c r="E23" i="1"/>
  <c r="E44" i="1" l="1"/>
  <c r="E45" i="1" s="1"/>
  <c r="E46" i="1" s="1"/>
  <c r="F43" i="1"/>
  <c r="F23" i="1"/>
  <c r="E24" i="1"/>
  <c r="F44" i="1" l="1"/>
  <c r="F24" i="1"/>
  <c r="E25" i="1"/>
  <c r="F45" i="1" l="1"/>
  <c r="E26" i="1"/>
  <c r="F25" i="1"/>
  <c r="F46" i="1" l="1"/>
  <c r="E47" i="1"/>
  <c r="E48" i="1" s="1"/>
  <c r="E49" i="1" s="1"/>
  <c r="F26" i="1"/>
  <c r="E27" i="1"/>
  <c r="F47" i="1" l="1"/>
  <c r="F27" i="1"/>
  <c r="E28" i="1"/>
  <c r="F48" i="1" l="1"/>
  <c r="F28" i="1"/>
  <c r="E29" i="1"/>
  <c r="E50" i="1" l="1"/>
  <c r="E51" i="1" s="1"/>
  <c r="E52" i="1" s="1"/>
  <c r="F49" i="1"/>
  <c r="E30" i="1"/>
  <c r="F29" i="1"/>
  <c r="F50" i="1" l="1"/>
  <c r="F30" i="1"/>
  <c r="E31" i="1"/>
  <c r="F51" i="1" l="1"/>
  <c r="F31" i="1"/>
  <c r="E32" i="1"/>
  <c r="F32" i="1" s="1"/>
  <c r="E53" i="1" l="1"/>
  <c r="E54" i="1" s="1"/>
  <c r="E55" i="1" s="1"/>
  <c r="F55" i="1" s="1"/>
  <c r="F52" i="1"/>
  <c r="F53" i="1" l="1"/>
  <c r="F54" i="1"/>
</calcChain>
</file>

<file path=xl/sharedStrings.xml><?xml version="1.0" encoding="utf-8"?>
<sst xmlns="http://schemas.openxmlformats.org/spreadsheetml/2006/main" count="130" uniqueCount="126">
  <si>
    <t>This is a draft, subject to change in both course material and scheduling (e.g. inclement weather days)</t>
  </si>
  <si>
    <t>At a glance:</t>
  </si>
  <si>
    <t>Lecture #</t>
  </si>
  <si>
    <t>Week of Learning</t>
  </si>
  <si>
    <t>Textbook Sections (in Giancoli)</t>
  </si>
  <si>
    <t>Topics and Reading Assignments</t>
  </si>
  <si>
    <t>Date</t>
  </si>
  <si>
    <t>Day</t>
  </si>
  <si>
    <t>HW due (MP/GS)</t>
  </si>
  <si>
    <t>In-Class Activities (tentative)</t>
  </si>
  <si>
    <t>N/A</t>
  </si>
  <si>
    <t>(Week 0)</t>
  </si>
  <si>
    <t>Prepare for Semester Start, course overview</t>
  </si>
  <si>
    <t>Week 1 (4 lectures)</t>
  </si>
  <si>
    <t>1.1-1.7, 2.1-2.7</t>
  </si>
  <si>
    <t>Math preliminaries, one dimensional motion, motion of constant acceleration, free fall motion</t>
  </si>
  <si>
    <t>Intro to MP (9pm)</t>
  </si>
  <si>
    <t>Practice Quiz</t>
  </si>
  <si>
    <t>Chap Sum 1 (2am)</t>
  </si>
  <si>
    <t>Week 2 (4 lectures)</t>
  </si>
  <si>
    <t>(3.1-3.5) 3.6-3.9, 4.1-4.7</t>
  </si>
  <si>
    <t>Vector Analysis; Two dimensional motion, Newton’s laws, weight, normal force, multi-object problem, inclined plane</t>
  </si>
  <si>
    <t>HW1 (2am)</t>
  </si>
  <si>
    <t>Quiz 1</t>
  </si>
  <si>
    <t>FBD</t>
  </si>
  <si>
    <t>Chap Sum 2 (2am)</t>
  </si>
  <si>
    <t>Week 3</t>
  </si>
  <si>
    <t>4.7-4.8, 5.1-5.3, 5.6</t>
  </si>
  <si>
    <t>Problem solving with Newton’s laws: Atwood machine, Friction, Circular motion, Drag force</t>
  </si>
  <si>
    <t>HW2 (2am)</t>
  </si>
  <si>
    <t>Quiz 2</t>
  </si>
  <si>
    <t>Chap Sum 3 (2am)</t>
  </si>
  <si>
    <t>Week 4</t>
  </si>
  <si>
    <t>6.1-6.5, 7.1-7.4; 8.1-8.3</t>
  </si>
  <si>
    <t>Gravitation, Kinetic energy, work-energy theorem, conservation of mechanical energy (concept only)</t>
  </si>
  <si>
    <t>HW3 (2am)</t>
  </si>
  <si>
    <t>Quiz 3</t>
  </si>
  <si>
    <t>Chap Sum 4 (2am)</t>
  </si>
  <si>
    <t>Week 5</t>
  </si>
  <si>
    <t>8.4-8.8, 9.1-9.5</t>
  </si>
  <si>
    <t>Problem solving with conservation of energy; Linear momentum, Elastic Collision</t>
  </si>
  <si>
    <t>HW4 (2am)</t>
  </si>
  <si>
    <t>Quiz 4</t>
  </si>
  <si>
    <t>Midterm 1</t>
  </si>
  <si>
    <t>MT1</t>
  </si>
  <si>
    <t>Week 5 (cont)</t>
  </si>
  <si>
    <t>see above</t>
  </si>
  <si>
    <t>Chap Sum 5 (2am)</t>
  </si>
  <si>
    <t>Week 6</t>
  </si>
  <si>
    <t>9.6-9.9, 10.1-10.4</t>
  </si>
  <si>
    <t>Inelastic Collision, Angular Motion, Torque</t>
  </si>
  <si>
    <t>HW5 (2am)</t>
  </si>
  <si>
    <t>Quiz 5</t>
  </si>
  <si>
    <t>Spring Break</t>
  </si>
  <si>
    <t>Chap Sum 6 (2am)</t>
  </si>
  <si>
    <t>Week 7</t>
  </si>
  <si>
    <t>10.5-10.9, 11.1-11.6</t>
  </si>
  <si>
    <t>Rotational dynamics, Moment of Inertia, Angular Momentum</t>
  </si>
  <si>
    <t>HW6 (2am)</t>
  </si>
  <si>
    <t>Quiz 6</t>
  </si>
  <si>
    <t>Chap Sum 7 (2am)</t>
  </si>
  <si>
    <t>Week 8</t>
  </si>
  <si>
    <t>12.1-12.5, 13.1-13.6</t>
  </si>
  <si>
    <t>Static equilibrium, elasticity and fracture, Fluid statistics</t>
  </si>
  <si>
    <t>HW7 (2am)</t>
  </si>
  <si>
    <t>Quiz 7</t>
  </si>
  <si>
    <t>Chap Sum 8 (2am)</t>
  </si>
  <si>
    <t>Week 9</t>
  </si>
  <si>
    <t>13.7-13.10, 14.1-14.5</t>
  </si>
  <si>
    <t>Fluid dynamics, Oscillations</t>
  </si>
  <si>
    <t>HW8 (2am)</t>
  </si>
  <si>
    <t>Quiz 8</t>
  </si>
  <si>
    <t>Midterm 2</t>
  </si>
  <si>
    <t>MT2</t>
  </si>
  <si>
    <t>Chap Sum 9 (2am)</t>
  </si>
  <si>
    <t>Week 10</t>
  </si>
  <si>
    <t>15.1-15.4, 15.6-15.9; 16.1-16.4, 16.6-16.7</t>
  </si>
  <si>
    <t>HW9 (2am)</t>
  </si>
  <si>
    <t>Quiz 9</t>
  </si>
  <si>
    <t>ChapSum10 (2am)</t>
  </si>
  <si>
    <t>Week 11</t>
  </si>
  <si>
    <t>17.1-17.4, 17.6-17.9; 18.1-18.4</t>
  </si>
  <si>
    <t>Temperature, Thermal Expansion, Ideal Gas Law, Kinetic Theory of Gases</t>
  </si>
  <si>
    <t>HW10 (2am)</t>
  </si>
  <si>
    <t>Quiz 10</t>
  </si>
  <si>
    <t>ChapSum11 (2am)</t>
  </si>
  <si>
    <t>Week 12</t>
  </si>
  <si>
    <t>Heat, First and Second Laws of Thermodynamics</t>
  </si>
  <si>
    <t>HW11 (2am)</t>
  </si>
  <si>
    <t>Quiz 11</t>
  </si>
  <si>
    <t>ChapSum12 (2am)</t>
  </si>
  <si>
    <t>Wrap up (last day of class)</t>
  </si>
  <si>
    <t>HW12 (2am)</t>
  </si>
  <si>
    <t>19.1-19.7, 19.10; 20.1-20.4, 20.5-20.7-20.9</t>
  </si>
  <si>
    <t>midterm exams on Monday 2/19 and Friday 3/29</t>
  </si>
  <si>
    <t>last day to add a course Wednesday January 31, 2024</t>
  </si>
  <si>
    <t>last day to drop a course with a W: March 13</t>
  </si>
  <si>
    <t>last day to drop a course without a W: Feb. 1 (A&amp;S)</t>
  </si>
  <si>
    <t>Spring break March  2-10</t>
  </si>
  <si>
    <t>last lecture: Monday Apr 29, 2023 (last day of Spring 2023 is Tuesday April 30) (total 41 class sessions)</t>
  </si>
  <si>
    <t>final exam: Friday, May 10, 2 pm-5 pm</t>
  </si>
  <si>
    <t>Wednesday</t>
  </si>
  <si>
    <t>Friday</t>
  </si>
  <si>
    <t>Work</t>
  </si>
  <si>
    <t>Week 9 (cont)</t>
  </si>
  <si>
    <t>Last Day</t>
  </si>
  <si>
    <t>Quiz 12</t>
  </si>
  <si>
    <t>Review</t>
  </si>
  <si>
    <t>2 pm - 5 pm</t>
  </si>
  <si>
    <t>PHYS 1425 Section 2 Calendar</t>
  </si>
  <si>
    <t>Final Exam (Comprehensive: Chapters 1-20)</t>
  </si>
  <si>
    <t>Midterm 1 (in-class: Chapters 1-6)</t>
  </si>
  <si>
    <t>Midterm 2 (in-class: Chapters 7-12)</t>
  </si>
  <si>
    <t>Waves and Sound</t>
  </si>
  <si>
    <t>Phys Prim 1 (midnight) Reading Quiz 1</t>
  </si>
  <si>
    <t>Reading Quiz 2 (2am)</t>
  </si>
  <si>
    <t>Reading Quiz 3 (2am)</t>
  </si>
  <si>
    <t>Reading Quiz 4 (2am)</t>
  </si>
  <si>
    <t>Reading Quiz 5 (2am)</t>
  </si>
  <si>
    <t>Reading Quiz 6 (2am)</t>
  </si>
  <si>
    <t>Reading Quiz 7 (2am)</t>
  </si>
  <si>
    <t>Reading Quiz 9 (2am)</t>
  </si>
  <si>
    <t>Reading Quiz 8(2am)</t>
  </si>
  <si>
    <t>Reading Quiz 10 (2am)</t>
  </si>
  <si>
    <t>Reading Quiz 11 (2am)</t>
  </si>
  <si>
    <t>Reading Quiz 12 (2am)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</si>
</sst>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;[Red]\-[$$-409]#,##0.00"/>
    <numFmt numFmtId="165" formatCode="mm/dd/yy"/>
    <numFmt numFmtId="166" formatCode="mm/dd/yy;@"/>
  </numFmts>
  <fonts count="14">
    <font>
      <sz val="10"/>
      <name val="Arial"/>
      <family val="2"/>
    </font>
    <font>
      <sz val="10"/>
      <name val="Lohit Hindi"/>
      <family val="2"/>
    </font>
    <font>
      <u/>
      <sz val="10"/>
      <name val="Lohit Hindi"/>
      <family val="2"/>
    </font>
    <font>
      <sz val="10"/>
      <name val="Tahoma"/>
      <family val="2"/>
    </font>
    <font>
      <sz val="11"/>
      <name val="Tahoma"/>
      <family val="2"/>
    </font>
    <font>
      <b/>
      <sz val="11"/>
      <color indexed="60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color indexed="10"/>
      <name val="Tahoma"/>
      <family val="2"/>
    </font>
    <font>
      <b/>
      <sz val="11"/>
      <color indexed="14"/>
      <name val="Tahoma"/>
      <family val="2"/>
    </font>
    <font>
      <sz val="11"/>
      <color indexed="10"/>
      <name val="Tahoma"/>
      <family val="2"/>
    </font>
    <font>
      <b/>
      <sz val="14"/>
      <color theme="0"/>
      <name val="Tahoma"/>
      <family val="2"/>
    </font>
    <font>
      <sz val="10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50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29"/>
        <bgColor indexed="45"/>
      </patternFill>
    </fill>
    <fill>
      <patternFill patternType="solid">
        <fgColor rgb="FFFFFF00"/>
        <bgColor indexed="34"/>
      </patternFill>
    </fill>
    <fill>
      <patternFill patternType="solid">
        <fgColor rgb="FF333399"/>
        <bgColor indexed="64"/>
      </patternFill>
    </fill>
  </fills>
  <borders count="3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center" textRotation="90"/>
    </xf>
    <xf numFmtId="0" fontId="1" fillId="0" borderId="0" applyNumberFormat="0" applyFill="0" applyBorder="0" applyProtection="0">
      <alignment horizontal="center"/>
    </xf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4" borderId="16" xfId="0" applyFont="1" applyFill="1" applyBorder="1" applyAlignment="1">
      <alignment vertical="center" wrapText="1"/>
    </xf>
    <xf numFmtId="165" fontId="4" fillId="4" borderId="1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12" fillId="7" borderId="18" xfId="0" applyFont="1" applyFill="1" applyBorder="1" applyAlignment="1">
      <alignment horizontal="left"/>
    </xf>
    <xf numFmtId="49" fontId="13" fillId="7" borderId="19" xfId="0" applyNumberFormat="1" applyFont="1" applyFill="1" applyBorder="1" applyAlignment="1">
      <alignment horizontal="left" wrapText="1"/>
    </xf>
    <xf numFmtId="0" fontId="13" fillId="7" borderId="19" xfId="0" applyFont="1" applyFill="1" applyBorder="1" applyAlignment="1">
      <alignment horizontal="left" wrapText="1"/>
    </xf>
    <xf numFmtId="0" fontId="13" fillId="7" borderId="20" xfId="0" applyFont="1" applyFill="1" applyBorder="1" applyAlignment="1">
      <alignment horizontal="left" wrapText="1"/>
    </xf>
    <xf numFmtId="165" fontId="4" fillId="0" borderId="21" xfId="0" applyNumberFormat="1" applyFont="1" applyBorder="1" applyAlignment="1">
      <alignment horizontal="center" vertical="center" wrapText="1"/>
    </xf>
    <xf numFmtId="165" fontId="4" fillId="3" borderId="2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vertical="center" wrapText="1"/>
    </xf>
    <xf numFmtId="0" fontId="4" fillId="4" borderId="32" xfId="0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49" fontId="4" fillId="3" borderId="25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</cellXfs>
  <cellStyles count="5">
    <cellStyle name="Heading 1 1" xfId="1" xr:uid="{00000000-0005-0000-0000-000000000000}"/>
    <cellStyle name="Heading 3" xfId="2" builtinId="18" customBuiltin="1"/>
    <cellStyle name="Normal" xfId="0" builtinId="0"/>
    <cellStyle name="Result 1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E007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69B4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DFF2F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workbookViewId="0">
      <pane xSplit="1" ySplit="12" topLeftCell="B18" activePane="bottomRight" state="frozen"/>
      <selection pane="topRight" activeCell="B1" sqref="B1"/>
      <selection pane="bottomLeft" activeCell="A12" sqref="A12"/>
      <selection pane="bottomRight" activeCell="G53" sqref="G53"/>
    </sheetView>
  </sheetViews>
  <sheetFormatPr defaultColWidth="11.28515625" defaultRowHeight="12.75"/>
  <cols>
    <col min="1" max="1" width="14.28515625" style="1" hidden="1" customWidth="1"/>
    <col min="2" max="2" width="14.5703125" style="1" customWidth="1"/>
    <col min="3" max="3" width="18.7109375" style="2" customWidth="1"/>
    <col min="4" max="4" width="54.28515625" style="3" customWidth="1"/>
    <col min="5" max="5" width="14.7109375" style="1" customWidth="1"/>
    <col min="6" max="6" width="13.28515625" style="1" customWidth="1"/>
    <col min="7" max="7" width="22.7109375" style="1" customWidth="1"/>
    <col min="8" max="8" width="18.7109375" style="1" customWidth="1"/>
    <col min="9" max="9" width="2.5703125" customWidth="1"/>
  </cols>
  <sheetData>
    <row r="1" spans="1:8" s="45" customFormat="1" ht="20.100000000000001" customHeight="1" thickBot="1">
      <c r="A1" s="44"/>
      <c r="B1" s="54" t="s">
        <v>109</v>
      </c>
      <c r="C1" s="55"/>
      <c r="D1" s="56"/>
      <c r="E1" s="56"/>
      <c r="F1" s="56"/>
      <c r="G1" s="56"/>
      <c r="H1" s="57"/>
    </row>
    <row r="2" spans="1:8" s="4" customFormat="1" ht="14.25">
      <c r="A2" s="25"/>
      <c r="B2" s="61" t="s">
        <v>0</v>
      </c>
      <c r="C2" s="26"/>
      <c r="D2" s="26"/>
      <c r="E2" s="26"/>
      <c r="F2" s="26"/>
      <c r="G2" s="26"/>
      <c r="H2" s="27"/>
    </row>
    <row r="3" spans="1:8" s="4" customFormat="1" ht="14.25">
      <c r="A3" s="28" t="s">
        <v>1</v>
      </c>
      <c r="B3" s="103" t="s">
        <v>1</v>
      </c>
      <c r="C3" s="104"/>
      <c r="D3" s="104"/>
      <c r="E3" s="104"/>
      <c r="F3" s="104"/>
      <c r="G3" s="104"/>
      <c r="H3" s="105"/>
    </row>
    <row r="4" spans="1:8" s="4" customFormat="1" ht="14.25">
      <c r="A4" s="28"/>
      <c r="B4" s="103" t="s">
        <v>94</v>
      </c>
      <c r="C4" s="104"/>
      <c r="D4" s="104"/>
      <c r="E4" s="104"/>
      <c r="F4" s="104"/>
      <c r="G4" s="104"/>
      <c r="H4" s="105"/>
    </row>
    <row r="5" spans="1:8" s="4" customFormat="1" ht="14.25">
      <c r="A5" s="28"/>
      <c r="B5" s="103" t="s">
        <v>95</v>
      </c>
      <c r="C5" s="104"/>
      <c r="D5" s="104"/>
      <c r="E5" s="104"/>
      <c r="F5" s="104"/>
      <c r="G5" s="104"/>
      <c r="H5" s="105"/>
    </row>
    <row r="6" spans="1:8" s="4" customFormat="1" ht="14.25">
      <c r="A6" s="28"/>
      <c r="B6" s="103" t="s">
        <v>97</v>
      </c>
      <c r="C6" s="104"/>
      <c r="D6" s="104"/>
      <c r="E6" s="104"/>
      <c r="F6" s="104"/>
      <c r="G6" s="104"/>
      <c r="H6" s="105"/>
    </row>
    <row r="7" spans="1:8" s="4" customFormat="1" ht="14.25">
      <c r="A7" s="28"/>
      <c r="B7" s="62" t="s">
        <v>96</v>
      </c>
      <c r="C7" s="29"/>
      <c r="D7" s="29"/>
      <c r="E7" s="29"/>
      <c r="F7" s="29"/>
      <c r="G7" s="29"/>
      <c r="H7" s="30"/>
    </row>
    <row r="8" spans="1:8" s="4" customFormat="1" ht="14.25">
      <c r="A8" s="28"/>
      <c r="B8" s="62" t="s">
        <v>98</v>
      </c>
      <c r="C8" s="29"/>
      <c r="D8" s="29"/>
      <c r="E8" s="29"/>
      <c r="F8" s="29"/>
      <c r="G8" s="29"/>
      <c r="H8" s="30"/>
    </row>
    <row r="9" spans="1:8" s="4" customFormat="1" ht="14.25">
      <c r="A9" s="28"/>
      <c r="B9" s="103" t="s">
        <v>99</v>
      </c>
      <c r="C9" s="104"/>
      <c r="D9" s="104"/>
      <c r="E9" s="104"/>
      <c r="F9" s="104"/>
      <c r="G9" s="104"/>
      <c r="H9" s="105"/>
    </row>
    <row r="10" spans="1:8" s="4" customFormat="1" ht="14.25">
      <c r="A10" s="28"/>
      <c r="B10" s="103" t="s">
        <v>100</v>
      </c>
      <c r="C10" s="104"/>
      <c r="D10" s="104"/>
      <c r="E10" s="104"/>
      <c r="F10" s="104"/>
      <c r="G10" s="104"/>
      <c r="H10" s="105"/>
    </row>
    <row r="11" spans="1:8" s="6" customFormat="1" ht="42.75">
      <c r="A11" s="31" t="s">
        <v>2</v>
      </c>
      <c r="B11" s="63" t="s">
        <v>3</v>
      </c>
      <c r="C11" s="46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32" t="s">
        <v>9</v>
      </c>
    </row>
    <row r="12" spans="1:8" s="6" customFormat="1" ht="18.75" customHeight="1">
      <c r="A12" s="33" t="s">
        <v>10</v>
      </c>
      <c r="B12" s="64" t="s">
        <v>11</v>
      </c>
      <c r="C12" s="8"/>
      <c r="D12" s="9" t="s">
        <v>12</v>
      </c>
      <c r="E12" s="7"/>
      <c r="F12" s="7"/>
      <c r="G12" s="7"/>
      <c r="H12" s="34"/>
    </row>
    <row r="13" spans="1:8" s="6" customFormat="1" ht="18.75" customHeight="1">
      <c r="A13" s="33">
        <v>1</v>
      </c>
      <c r="B13" s="69" t="s">
        <v>13</v>
      </c>
      <c r="C13" s="70" t="s">
        <v>14</v>
      </c>
      <c r="D13" s="71" t="s">
        <v>15</v>
      </c>
      <c r="E13" s="12">
        <v>45308</v>
      </c>
      <c r="F13" s="7" t="s">
        <v>101</v>
      </c>
      <c r="G13" s="7" t="s">
        <v>16</v>
      </c>
      <c r="H13" s="34" t="s">
        <v>17</v>
      </c>
    </row>
    <row r="14" spans="1:8" s="6" customFormat="1" ht="18.75" customHeight="1">
      <c r="A14" s="33">
        <v>2</v>
      </c>
      <c r="B14" s="69"/>
      <c r="C14" s="70"/>
      <c r="D14" s="71"/>
      <c r="E14" s="13">
        <f>E13+2</f>
        <v>45310</v>
      </c>
      <c r="F14" s="10" t="s">
        <v>102</v>
      </c>
      <c r="G14" s="10" t="s">
        <v>114</v>
      </c>
      <c r="H14" s="35"/>
    </row>
    <row r="15" spans="1:8" s="6" customFormat="1" ht="18.75" customHeight="1">
      <c r="A15" s="33"/>
      <c r="B15" s="69"/>
      <c r="C15" s="70"/>
      <c r="D15" s="71"/>
      <c r="E15" s="13">
        <f>E14+3</f>
        <v>45313</v>
      </c>
      <c r="F15" s="10" t="str">
        <f t="shared" ref="F15:F32" si="0">CHOOSE(WEEKDAY(E15),"Sunday","Monday","Tuesday","Wednesday","Thursday","Friday","Saturday")</f>
        <v>Monday</v>
      </c>
      <c r="G15" s="10" t="s">
        <v>18</v>
      </c>
      <c r="H15" s="35"/>
    </row>
    <row r="16" spans="1:8" s="6" customFormat="1" ht="18.75" customHeight="1">
      <c r="A16" s="33">
        <f>A14+1</f>
        <v>3</v>
      </c>
      <c r="B16" s="87" t="s">
        <v>19</v>
      </c>
      <c r="C16" s="90" t="s">
        <v>20</v>
      </c>
      <c r="D16" s="84" t="s">
        <v>21</v>
      </c>
      <c r="E16" s="13">
        <f t="shared" ref="E16:E17" si="1">E15+2</f>
        <v>45315</v>
      </c>
      <c r="F16" s="10" t="str">
        <f t="shared" si="0"/>
        <v>Wednesday</v>
      </c>
      <c r="G16" s="10" t="s">
        <v>22</v>
      </c>
      <c r="H16" s="35" t="s">
        <v>23</v>
      </c>
    </row>
    <row r="17" spans="1:8" s="6" customFormat="1" ht="18.75" customHeight="1">
      <c r="A17" s="33">
        <f>A16+1</f>
        <v>4</v>
      </c>
      <c r="B17" s="88"/>
      <c r="C17" s="91"/>
      <c r="D17" s="85"/>
      <c r="E17" s="12">
        <f t="shared" si="1"/>
        <v>45317</v>
      </c>
      <c r="F17" s="7" t="str">
        <f t="shared" si="0"/>
        <v>Friday</v>
      </c>
      <c r="G17" s="7" t="s">
        <v>115</v>
      </c>
      <c r="H17" s="34" t="s">
        <v>24</v>
      </c>
    </row>
    <row r="18" spans="1:8" s="6" customFormat="1" ht="18.75" customHeight="1">
      <c r="A18" s="33"/>
      <c r="B18" s="89"/>
      <c r="C18" s="92"/>
      <c r="D18" s="86"/>
      <c r="E18" s="12">
        <f>E17+3</f>
        <v>45320</v>
      </c>
      <c r="F18" s="7" t="str">
        <f t="shared" si="0"/>
        <v>Monday</v>
      </c>
      <c r="G18" s="7" t="s">
        <v>25</v>
      </c>
      <c r="H18" s="52"/>
    </row>
    <row r="19" spans="1:8" s="6" customFormat="1" ht="18.75" customHeight="1">
      <c r="A19" s="33"/>
      <c r="B19" s="75" t="s">
        <v>26</v>
      </c>
      <c r="C19" s="77" t="s">
        <v>27</v>
      </c>
      <c r="D19" s="80" t="s">
        <v>28</v>
      </c>
      <c r="E19" s="12">
        <f t="shared" ref="E19:E20" si="2">E18+2</f>
        <v>45322</v>
      </c>
      <c r="F19" s="7" t="str">
        <f t="shared" si="0"/>
        <v>Wednesday</v>
      </c>
      <c r="G19" s="47" t="s">
        <v>29</v>
      </c>
      <c r="H19" s="34" t="s">
        <v>30</v>
      </c>
    </row>
    <row r="20" spans="1:8" s="6" customFormat="1" ht="18.75" customHeight="1">
      <c r="A20" s="33">
        <f>A17+1</f>
        <v>5</v>
      </c>
      <c r="B20" s="76"/>
      <c r="C20" s="78"/>
      <c r="D20" s="114"/>
      <c r="E20" s="13">
        <f t="shared" si="2"/>
        <v>45324</v>
      </c>
      <c r="F20" s="10" t="str">
        <f t="shared" si="0"/>
        <v>Friday</v>
      </c>
      <c r="G20" s="10" t="s">
        <v>116</v>
      </c>
      <c r="H20" s="35"/>
    </row>
    <row r="21" spans="1:8" s="6" customFormat="1" ht="18.75" customHeight="1">
      <c r="A21" s="33">
        <f>A20+1</f>
        <v>6</v>
      </c>
      <c r="B21" s="79"/>
      <c r="C21" s="102"/>
      <c r="D21" s="81"/>
      <c r="E21" s="13">
        <f>E20+3</f>
        <v>45327</v>
      </c>
      <c r="F21" s="10" t="str">
        <f t="shared" si="0"/>
        <v>Monday</v>
      </c>
      <c r="G21" s="10" t="s">
        <v>31</v>
      </c>
      <c r="H21" s="35"/>
    </row>
    <row r="22" spans="1:8" s="6" customFormat="1" ht="18.75" customHeight="1">
      <c r="A22" s="33"/>
      <c r="B22" s="106" t="s">
        <v>32</v>
      </c>
      <c r="C22" s="109" t="s">
        <v>33</v>
      </c>
      <c r="D22" s="112" t="s">
        <v>34</v>
      </c>
      <c r="E22" s="13">
        <f t="shared" ref="E22:E23" si="3">E21+2</f>
        <v>45329</v>
      </c>
      <c r="F22" s="10" t="str">
        <f t="shared" si="0"/>
        <v>Wednesday</v>
      </c>
      <c r="G22" s="10" t="s">
        <v>35</v>
      </c>
      <c r="H22" s="35" t="s">
        <v>36</v>
      </c>
    </row>
    <row r="23" spans="1:8" s="6" customFormat="1" ht="18.75" customHeight="1">
      <c r="A23" s="33">
        <f>A21+1</f>
        <v>7</v>
      </c>
      <c r="B23" s="107"/>
      <c r="C23" s="110"/>
      <c r="D23" s="113"/>
      <c r="E23" s="12">
        <f t="shared" si="3"/>
        <v>45331</v>
      </c>
      <c r="F23" s="7" t="str">
        <f t="shared" si="0"/>
        <v>Friday</v>
      </c>
      <c r="G23" s="48" t="s">
        <v>117</v>
      </c>
      <c r="H23" s="53" t="s">
        <v>103</v>
      </c>
    </row>
    <row r="24" spans="1:8" s="6" customFormat="1" ht="18.75" customHeight="1">
      <c r="A24" s="33">
        <f>A23+1</f>
        <v>8</v>
      </c>
      <c r="B24" s="108"/>
      <c r="C24" s="111"/>
      <c r="D24" s="113"/>
      <c r="E24" s="12">
        <f>E23+3</f>
        <v>45334</v>
      </c>
      <c r="F24" s="7" t="str">
        <f t="shared" si="0"/>
        <v>Monday</v>
      </c>
      <c r="G24" s="7" t="s">
        <v>37</v>
      </c>
      <c r="H24" s="34"/>
    </row>
    <row r="25" spans="1:8" s="6" customFormat="1" ht="18.75" customHeight="1">
      <c r="A25" s="33"/>
      <c r="B25" s="96" t="s">
        <v>38</v>
      </c>
      <c r="C25" s="98" t="s">
        <v>39</v>
      </c>
      <c r="D25" s="100" t="s">
        <v>40</v>
      </c>
      <c r="E25" s="58">
        <f t="shared" ref="E25:E26" si="4">E24+2</f>
        <v>45336</v>
      </c>
      <c r="F25" s="7" t="str">
        <f t="shared" si="0"/>
        <v>Wednesday</v>
      </c>
      <c r="G25" s="7" t="s">
        <v>41</v>
      </c>
      <c r="H25" s="34" t="s">
        <v>42</v>
      </c>
    </row>
    <row r="26" spans="1:8" s="6" customFormat="1" ht="14.25">
      <c r="A26" s="33">
        <f>A24+1</f>
        <v>9</v>
      </c>
      <c r="B26" s="97"/>
      <c r="C26" s="99"/>
      <c r="D26" s="101"/>
      <c r="E26" s="59">
        <f t="shared" si="4"/>
        <v>45338</v>
      </c>
      <c r="F26" s="10" t="str">
        <f t="shared" si="0"/>
        <v>Friday</v>
      </c>
      <c r="G26" s="10"/>
      <c r="H26" s="36"/>
    </row>
    <row r="27" spans="1:8" s="6" customFormat="1" ht="18.75" customHeight="1">
      <c r="A27" s="33">
        <f>A26+1</f>
        <v>10</v>
      </c>
      <c r="B27" s="65"/>
      <c r="C27" s="15"/>
      <c r="D27" s="60" t="s">
        <v>111</v>
      </c>
      <c r="E27" s="16">
        <f>E26+3</f>
        <v>45341</v>
      </c>
      <c r="F27" s="14" t="str">
        <f t="shared" si="0"/>
        <v>Monday</v>
      </c>
      <c r="G27" s="14"/>
      <c r="H27" s="37" t="s">
        <v>43</v>
      </c>
    </row>
    <row r="28" spans="1:8" s="6" customFormat="1" ht="18.75" customHeight="1">
      <c r="A28" s="33"/>
      <c r="B28" s="75" t="s">
        <v>45</v>
      </c>
      <c r="C28" s="77" t="s">
        <v>46</v>
      </c>
      <c r="D28" s="82" t="s">
        <v>46</v>
      </c>
      <c r="E28" s="13">
        <f t="shared" ref="E28:E29" si="5">E27+2</f>
        <v>45343</v>
      </c>
      <c r="F28" s="10" t="str">
        <f t="shared" si="0"/>
        <v>Wednesday</v>
      </c>
      <c r="G28" s="10" t="s">
        <v>118</v>
      </c>
      <c r="H28" s="36"/>
    </row>
    <row r="29" spans="1:8" s="6" customFormat="1" ht="18.75" customHeight="1">
      <c r="A29" s="33" t="s">
        <v>44</v>
      </c>
      <c r="B29" s="79"/>
      <c r="C29" s="102"/>
      <c r="D29" s="83"/>
      <c r="E29" s="13">
        <f t="shared" si="5"/>
        <v>45345</v>
      </c>
      <c r="F29" s="10" t="str">
        <f t="shared" si="0"/>
        <v>Friday</v>
      </c>
      <c r="G29" s="10" t="s">
        <v>47</v>
      </c>
      <c r="H29" s="36"/>
    </row>
    <row r="30" spans="1:8" s="6" customFormat="1" ht="18.75" customHeight="1">
      <c r="A30" s="33"/>
      <c r="B30" s="87" t="s">
        <v>48</v>
      </c>
      <c r="C30" s="90" t="s">
        <v>49</v>
      </c>
      <c r="D30" s="84" t="s">
        <v>50</v>
      </c>
      <c r="E30" s="13">
        <f>E29+3</f>
        <v>45348</v>
      </c>
      <c r="F30" s="10" t="str">
        <f t="shared" si="0"/>
        <v>Monday</v>
      </c>
      <c r="G30" s="10" t="s">
        <v>51</v>
      </c>
      <c r="H30" s="35" t="s">
        <v>52</v>
      </c>
    </row>
    <row r="31" spans="1:8" s="6" customFormat="1" ht="18.75" customHeight="1">
      <c r="A31" s="33">
        <f>A27+1</f>
        <v>11</v>
      </c>
      <c r="B31" s="88"/>
      <c r="C31" s="91"/>
      <c r="D31" s="85"/>
      <c r="E31" s="12">
        <f t="shared" ref="E31:E32" si="6">E30+2</f>
        <v>45350</v>
      </c>
      <c r="F31" s="7" t="str">
        <f t="shared" si="0"/>
        <v>Wednesday</v>
      </c>
      <c r="G31" s="49" t="s">
        <v>119</v>
      </c>
      <c r="H31" s="34"/>
    </row>
    <row r="32" spans="1:8" s="6" customFormat="1" ht="18.75" customHeight="1">
      <c r="A32" s="33">
        <f>A31+1</f>
        <v>12</v>
      </c>
      <c r="B32" s="89"/>
      <c r="C32" s="92"/>
      <c r="D32" s="86"/>
      <c r="E32" s="12">
        <f t="shared" si="6"/>
        <v>45352</v>
      </c>
      <c r="F32" s="7" t="str">
        <f t="shared" si="0"/>
        <v>Friday</v>
      </c>
      <c r="G32" s="7" t="s">
        <v>54</v>
      </c>
      <c r="H32" s="34"/>
    </row>
    <row r="33" spans="1:8" s="6" customFormat="1" ht="18.75" customHeight="1">
      <c r="A33" s="33"/>
      <c r="B33" s="93" t="s">
        <v>53</v>
      </c>
      <c r="C33" s="94"/>
      <c r="D33" s="94"/>
      <c r="E33" s="94"/>
      <c r="F33" s="94"/>
      <c r="G33" s="94"/>
      <c r="H33" s="95"/>
    </row>
    <row r="34" spans="1:8" s="6" customFormat="1" ht="18.75" customHeight="1">
      <c r="A34" s="33" t="e">
        <f>#REF!+1</f>
        <v>#REF!</v>
      </c>
      <c r="B34" s="69" t="s">
        <v>55</v>
      </c>
      <c r="C34" s="70" t="s">
        <v>56</v>
      </c>
      <c r="D34" s="71" t="s">
        <v>57</v>
      </c>
      <c r="E34" s="12">
        <v>45362</v>
      </c>
      <c r="F34" s="7" t="str">
        <f t="shared" ref="F34:F56" si="7">CHOOSE(WEEKDAY(E34),"Sunday","Monday","Tuesday","Wednesday","Thursday","Friday","Saturday")</f>
        <v>Monday</v>
      </c>
      <c r="G34" s="7" t="s">
        <v>58</v>
      </c>
      <c r="H34" s="34" t="s">
        <v>59</v>
      </c>
    </row>
    <row r="35" spans="1:8" s="6" customFormat="1" ht="18.75" customHeight="1">
      <c r="A35" s="33" t="e">
        <f>A34+1</f>
        <v>#REF!</v>
      </c>
      <c r="B35" s="69"/>
      <c r="C35" s="70"/>
      <c r="D35" s="71"/>
      <c r="E35" s="13">
        <f t="shared" ref="E35" si="8">E34+2</f>
        <v>45364</v>
      </c>
      <c r="F35" s="10" t="str">
        <f t="shared" si="7"/>
        <v>Wednesday</v>
      </c>
      <c r="G35" s="50" t="s">
        <v>120</v>
      </c>
      <c r="H35" s="35"/>
    </row>
    <row r="36" spans="1:8" s="6" customFormat="1" ht="18.75" customHeight="1">
      <c r="A36" s="33"/>
      <c r="B36" s="69"/>
      <c r="C36" s="70"/>
      <c r="D36" s="71"/>
      <c r="E36" s="13">
        <f>E35+2</f>
        <v>45366</v>
      </c>
      <c r="F36" s="10" t="str">
        <f t="shared" si="7"/>
        <v>Friday</v>
      </c>
      <c r="G36" s="10" t="s">
        <v>60</v>
      </c>
      <c r="H36" s="35"/>
    </row>
    <row r="37" spans="1:8" s="6" customFormat="1" ht="18.75" customHeight="1">
      <c r="A37" s="33" t="e">
        <f>A35+1</f>
        <v>#REF!</v>
      </c>
      <c r="B37" s="72" t="s">
        <v>61</v>
      </c>
      <c r="C37" s="73" t="s">
        <v>62</v>
      </c>
      <c r="D37" s="74" t="s">
        <v>63</v>
      </c>
      <c r="E37" s="13">
        <f>E36+3</f>
        <v>45369</v>
      </c>
      <c r="F37" s="10" t="str">
        <f t="shared" si="7"/>
        <v>Monday</v>
      </c>
      <c r="G37" s="10" t="s">
        <v>64</v>
      </c>
      <c r="H37" s="35" t="s">
        <v>65</v>
      </c>
    </row>
    <row r="38" spans="1:8" s="6" customFormat="1" ht="18.75" customHeight="1">
      <c r="A38" s="33">
        <v>17</v>
      </c>
      <c r="B38" s="72"/>
      <c r="C38" s="73"/>
      <c r="D38" s="74"/>
      <c r="E38" s="12">
        <f t="shared" ref="E38" si="9">E37+2</f>
        <v>45371</v>
      </c>
      <c r="F38" s="7" t="str">
        <f t="shared" si="7"/>
        <v>Wednesday</v>
      </c>
      <c r="G38" s="49" t="s">
        <v>122</v>
      </c>
      <c r="H38" s="34"/>
    </row>
    <row r="39" spans="1:8" s="6" customFormat="1" ht="18.75" customHeight="1">
      <c r="A39" s="33"/>
      <c r="B39" s="72"/>
      <c r="C39" s="73"/>
      <c r="D39" s="74"/>
      <c r="E39" s="12">
        <f>E38+2</f>
        <v>45373</v>
      </c>
      <c r="F39" s="7" t="str">
        <f t="shared" si="7"/>
        <v>Friday</v>
      </c>
      <c r="G39" s="7" t="s">
        <v>66</v>
      </c>
      <c r="H39" s="34"/>
    </row>
    <row r="40" spans="1:8" s="6" customFormat="1" ht="25.5" customHeight="1">
      <c r="A40" s="33">
        <f>A38+1</f>
        <v>18</v>
      </c>
      <c r="B40" s="75" t="s">
        <v>67</v>
      </c>
      <c r="C40" s="77" t="s">
        <v>68</v>
      </c>
      <c r="D40" s="21" t="s">
        <v>69</v>
      </c>
      <c r="E40" s="12">
        <f>E39+3</f>
        <v>45376</v>
      </c>
      <c r="F40" s="7" t="str">
        <f t="shared" si="7"/>
        <v>Monday</v>
      </c>
      <c r="G40" s="7" t="s">
        <v>70</v>
      </c>
      <c r="H40" s="34" t="s">
        <v>71</v>
      </c>
    </row>
    <row r="41" spans="1:8" s="6" customFormat="1" ht="14.25">
      <c r="A41" s="33"/>
      <c r="B41" s="76"/>
      <c r="C41" s="78"/>
      <c r="D41" s="22"/>
      <c r="E41" s="19">
        <f t="shared" ref="E41" si="10">E40+2</f>
        <v>45378</v>
      </c>
      <c r="F41" s="10" t="str">
        <f t="shared" si="7"/>
        <v>Wednesday</v>
      </c>
      <c r="G41" s="11"/>
      <c r="H41" s="38"/>
    </row>
    <row r="42" spans="1:8" s="6" customFormat="1" ht="18.75" customHeight="1">
      <c r="A42" s="33">
        <f>A40+1</f>
        <v>19</v>
      </c>
      <c r="B42" s="66"/>
      <c r="C42" s="20"/>
      <c r="D42" s="17" t="s">
        <v>112</v>
      </c>
      <c r="E42" s="19">
        <f>E41+2</f>
        <v>45380</v>
      </c>
      <c r="F42" s="10" t="str">
        <f t="shared" si="7"/>
        <v>Friday</v>
      </c>
      <c r="G42" s="11"/>
      <c r="H42" s="115" t="s">
        <v>72</v>
      </c>
    </row>
    <row r="43" spans="1:8" s="6" customFormat="1" ht="18.75" customHeight="1">
      <c r="A43" s="33"/>
      <c r="B43" s="75" t="s">
        <v>104</v>
      </c>
      <c r="C43" s="80" t="s">
        <v>46</v>
      </c>
      <c r="D43" s="82" t="s">
        <v>46</v>
      </c>
      <c r="E43" s="24">
        <f>E42+3</f>
        <v>45383</v>
      </c>
      <c r="F43" s="23" t="str">
        <f t="shared" si="7"/>
        <v>Monday</v>
      </c>
      <c r="G43" s="116" t="s">
        <v>121</v>
      </c>
      <c r="H43" s="37"/>
    </row>
    <row r="44" spans="1:8" s="6" customFormat="1" ht="18.75" customHeight="1">
      <c r="A44" s="33" t="s">
        <v>73</v>
      </c>
      <c r="B44" s="79"/>
      <c r="C44" s="81"/>
      <c r="D44" s="83"/>
      <c r="E44" s="19">
        <f t="shared" ref="E44" si="11">E43+2</f>
        <v>45385</v>
      </c>
      <c r="F44" s="10" t="str">
        <f t="shared" si="7"/>
        <v>Wednesday</v>
      </c>
      <c r="G44" s="10" t="s">
        <v>74</v>
      </c>
      <c r="H44" s="35"/>
    </row>
    <row r="45" spans="1:8" s="6" customFormat="1" ht="18.75" customHeight="1">
      <c r="A45" s="33">
        <f>A42+1</f>
        <v>20</v>
      </c>
      <c r="B45" s="72" t="s">
        <v>75</v>
      </c>
      <c r="C45" s="73" t="s">
        <v>76</v>
      </c>
      <c r="D45" s="74" t="s">
        <v>113</v>
      </c>
      <c r="E45" s="19">
        <f>E44+2</f>
        <v>45387</v>
      </c>
      <c r="F45" s="10" t="str">
        <f t="shared" si="7"/>
        <v>Friday</v>
      </c>
      <c r="G45" s="10" t="s">
        <v>77</v>
      </c>
      <c r="H45" s="35" t="s">
        <v>78</v>
      </c>
    </row>
    <row r="46" spans="1:8" s="6" customFormat="1" ht="18.75" customHeight="1">
      <c r="A46" s="33"/>
      <c r="B46" s="72"/>
      <c r="C46" s="73"/>
      <c r="D46" s="74"/>
      <c r="E46" s="12">
        <f>E45+3</f>
        <v>45390</v>
      </c>
      <c r="F46" s="7" t="str">
        <f t="shared" si="7"/>
        <v>Monday</v>
      </c>
      <c r="G46" s="49" t="s">
        <v>123</v>
      </c>
      <c r="H46" s="34"/>
    </row>
    <row r="47" spans="1:8" s="6" customFormat="1" ht="18.75" customHeight="1">
      <c r="A47" s="33">
        <f>A45+1</f>
        <v>21</v>
      </c>
      <c r="B47" s="72"/>
      <c r="C47" s="73"/>
      <c r="D47" s="74"/>
      <c r="E47" s="12">
        <f t="shared" ref="E47" si="12">E46+2</f>
        <v>45392</v>
      </c>
      <c r="F47" s="7" t="str">
        <f t="shared" si="7"/>
        <v>Wednesday</v>
      </c>
      <c r="G47" s="7" t="s">
        <v>79</v>
      </c>
      <c r="H47" s="34"/>
    </row>
    <row r="48" spans="1:8" s="6" customFormat="1" ht="18.75" customHeight="1">
      <c r="A48" s="33">
        <f>A47+1</f>
        <v>22</v>
      </c>
      <c r="B48" s="69" t="s">
        <v>80</v>
      </c>
      <c r="C48" s="70" t="s">
        <v>81</v>
      </c>
      <c r="D48" s="71" t="s">
        <v>82</v>
      </c>
      <c r="E48" s="12">
        <f>E47+2</f>
        <v>45394</v>
      </c>
      <c r="F48" s="7" t="str">
        <f t="shared" si="7"/>
        <v>Friday</v>
      </c>
      <c r="G48" s="7" t="s">
        <v>83</v>
      </c>
      <c r="H48" s="34" t="s">
        <v>84</v>
      </c>
    </row>
    <row r="49" spans="1:8" s="6" customFormat="1" ht="18.75" customHeight="1">
      <c r="A49" s="33"/>
      <c r="B49" s="69"/>
      <c r="C49" s="70"/>
      <c r="D49" s="71"/>
      <c r="E49" s="13">
        <f>E48+3</f>
        <v>45397</v>
      </c>
      <c r="F49" s="10" t="str">
        <f t="shared" si="7"/>
        <v>Monday</v>
      </c>
      <c r="G49" s="10" t="s">
        <v>124</v>
      </c>
      <c r="H49" s="35"/>
    </row>
    <row r="50" spans="1:8" s="6" customFormat="1" ht="18.75" customHeight="1">
      <c r="A50" s="33">
        <f>A48+1</f>
        <v>23</v>
      </c>
      <c r="B50" s="69"/>
      <c r="C50" s="70"/>
      <c r="D50" s="71"/>
      <c r="E50" s="13">
        <f t="shared" ref="E50" si="13">E49+2</f>
        <v>45399</v>
      </c>
      <c r="F50" s="10" t="str">
        <f t="shared" si="7"/>
        <v>Wednesday</v>
      </c>
      <c r="G50" s="10" t="s">
        <v>85</v>
      </c>
      <c r="H50" s="35"/>
    </row>
    <row r="51" spans="1:8" s="6" customFormat="1" ht="18.75" customHeight="1">
      <c r="A51" s="33"/>
      <c r="B51" s="72" t="s">
        <v>86</v>
      </c>
      <c r="C51" s="73" t="s">
        <v>93</v>
      </c>
      <c r="D51" s="74" t="s">
        <v>87</v>
      </c>
      <c r="E51" s="13">
        <f>E50+2</f>
        <v>45401</v>
      </c>
      <c r="F51" s="10" t="str">
        <f t="shared" si="7"/>
        <v>Friday</v>
      </c>
      <c r="G51" s="10" t="s">
        <v>88</v>
      </c>
      <c r="H51" s="35" t="s">
        <v>89</v>
      </c>
    </row>
    <row r="52" spans="1:8" s="6" customFormat="1" ht="18.75" customHeight="1">
      <c r="A52" s="33"/>
      <c r="B52" s="72"/>
      <c r="C52" s="73"/>
      <c r="D52" s="74"/>
      <c r="E52" s="12">
        <f>E51+3</f>
        <v>45404</v>
      </c>
      <c r="F52" s="7" t="str">
        <f t="shared" si="7"/>
        <v>Monday</v>
      </c>
      <c r="G52" s="7" t="s">
        <v>125</v>
      </c>
      <c r="H52" s="34"/>
    </row>
    <row r="53" spans="1:8" s="6" customFormat="1" ht="18.75" customHeight="1">
      <c r="A53" s="33"/>
      <c r="B53" s="72"/>
      <c r="C53" s="73"/>
      <c r="D53" s="74"/>
      <c r="E53" s="12">
        <f t="shared" ref="E53" si="14">E52+2</f>
        <v>45406</v>
      </c>
      <c r="F53" s="7" t="str">
        <f t="shared" si="7"/>
        <v>Wednesday</v>
      </c>
      <c r="G53" s="7" t="s">
        <v>90</v>
      </c>
      <c r="H53" s="34"/>
    </row>
    <row r="54" spans="1:8" s="6" customFormat="1" ht="20.100000000000001" customHeight="1">
      <c r="A54" s="33"/>
      <c r="B54" s="64"/>
      <c r="C54" s="8"/>
      <c r="D54" s="48"/>
      <c r="E54" s="12">
        <f>E53+2</f>
        <v>45408</v>
      </c>
      <c r="F54" s="7" t="str">
        <f t="shared" si="7"/>
        <v>Friday</v>
      </c>
      <c r="G54" s="7" t="s">
        <v>92</v>
      </c>
      <c r="H54" s="34" t="s">
        <v>106</v>
      </c>
    </row>
    <row r="55" spans="1:8" s="6" customFormat="1" ht="18.75" customHeight="1">
      <c r="A55" s="39"/>
      <c r="B55" s="64" t="s">
        <v>105</v>
      </c>
      <c r="C55" s="8"/>
      <c r="D55" s="18" t="s">
        <v>91</v>
      </c>
      <c r="E55" s="12">
        <f>E54+3</f>
        <v>45411</v>
      </c>
      <c r="F55" s="7" t="str">
        <f t="shared" si="7"/>
        <v>Monday</v>
      </c>
      <c r="G55" s="7"/>
      <c r="H55" s="34" t="s">
        <v>107</v>
      </c>
    </row>
    <row r="56" spans="1:8" s="6" customFormat="1" ht="18.75" customHeight="1" thickBot="1">
      <c r="A56" s="40"/>
      <c r="B56" s="67"/>
      <c r="C56" s="68"/>
      <c r="D56" s="41" t="s">
        <v>110</v>
      </c>
      <c r="E56" s="42">
        <v>45422</v>
      </c>
      <c r="F56" s="43" t="str">
        <f t="shared" si="7"/>
        <v>Friday</v>
      </c>
      <c r="G56" s="43" t="s">
        <v>108</v>
      </c>
      <c r="H56" s="51"/>
    </row>
  </sheetData>
  <sheetProtection selectLockedCells="1" selectUnlockedCells="1"/>
  <mergeCells count="48">
    <mergeCell ref="B22:B24"/>
    <mergeCell ref="C22:C24"/>
    <mergeCell ref="D22:D24"/>
    <mergeCell ref="B13:B15"/>
    <mergeCell ref="C13:C15"/>
    <mergeCell ref="D13:D15"/>
    <mergeCell ref="B16:B18"/>
    <mergeCell ref="C16:C18"/>
    <mergeCell ref="D16:D18"/>
    <mergeCell ref="B19:B21"/>
    <mergeCell ref="C19:C21"/>
    <mergeCell ref="D19:D21"/>
    <mergeCell ref="B10:H10"/>
    <mergeCell ref="B3:H3"/>
    <mergeCell ref="B4:H4"/>
    <mergeCell ref="B5:H5"/>
    <mergeCell ref="B6:H6"/>
    <mergeCell ref="B9:H9"/>
    <mergeCell ref="B25:B26"/>
    <mergeCell ref="C25:C26"/>
    <mergeCell ref="D25:D26"/>
    <mergeCell ref="B28:B29"/>
    <mergeCell ref="C28:C29"/>
    <mergeCell ref="D28:D29"/>
    <mergeCell ref="D30:D32"/>
    <mergeCell ref="B30:B32"/>
    <mergeCell ref="C30:C32"/>
    <mergeCell ref="B33:H33"/>
    <mergeCell ref="B34:B36"/>
    <mergeCell ref="C34:C36"/>
    <mergeCell ref="D34:D36"/>
    <mergeCell ref="B37:B39"/>
    <mergeCell ref="C37:C39"/>
    <mergeCell ref="D37:D39"/>
    <mergeCell ref="B45:B47"/>
    <mergeCell ref="C45:C47"/>
    <mergeCell ref="D45:D47"/>
    <mergeCell ref="B40:B41"/>
    <mergeCell ref="C40:C41"/>
    <mergeCell ref="B43:B44"/>
    <mergeCell ref="C43:C44"/>
    <mergeCell ref="D43:D44"/>
    <mergeCell ref="B48:B50"/>
    <mergeCell ref="C48:C50"/>
    <mergeCell ref="D48:D50"/>
    <mergeCell ref="B51:B53"/>
    <mergeCell ref="C51:C53"/>
    <mergeCell ref="D51:D53"/>
  </mergeCells>
  <printOptions gridLines="1"/>
  <pageMargins left="0.78749999999999998" right="0.78749999999999998" top="1.0541666666666667" bottom="1.0541666666666667" header="0.78749999999999998" footer="0.78749999999999998"/>
  <pageSetup scale="56" orientation="portrait" useFirstPageNumber="1" r:id="rId1"/>
  <headerFooter alignWithMargins="0">
    <oddHeader>&amp;CPHYS1425 Spring 2022 Calendar&amp;R&amp;"Times New Roman,Regular"&amp;12draft &amp;D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Edmond Dukes</dc:creator>
  <cp:lastModifiedBy>Dukes, Edmond Craig (ecd3m)</cp:lastModifiedBy>
  <cp:lastPrinted>2024-01-15T17:35:44Z</cp:lastPrinted>
  <dcterms:created xsi:type="dcterms:W3CDTF">2023-01-14T18:14:15Z</dcterms:created>
  <dcterms:modified xsi:type="dcterms:W3CDTF">2024-02-22T18:44:20Z</dcterms:modified>
</cp:coreProperties>
</file>